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_xlnm.Print_Area" localSheetId="0">EAEPE_COG!$A$1:$I$91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6" i="1"/>
  <c r="H20" i="1"/>
  <c r="H15" i="1"/>
  <c r="H13" i="1"/>
  <c r="G17" i="1"/>
  <c r="F17" i="1"/>
  <c r="D17" i="1"/>
  <c r="C17" i="1"/>
  <c r="E17" i="1" s="1"/>
  <c r="G27" i="1"/>
  <c r="F27" i="1"/>
  <c r="D27" i="1"/>
  <c r="C27" i="1"/>
  <c r="E27" i="1" s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H27" i="1"/>
  <c r="F81" i="1"/>
  <c r="H17" i="1"/>
  <c r="G81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<sst xmlns="http://schemas.openxmlformats.org/spreadsheetml/2006/main" count="93" uniqueCount="93">
  <si>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</si>
  <si>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</si>
  <si>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</si>
  <si>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</si>
  <si>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</si>
  <si>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</si>
  <si>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</si>
  <si>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</si>
  <si>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</si>
  <si>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</si>
  <si>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</si>
  <si>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</si>
  <si>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</si>
  <si>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</si>
  <si>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</si>
  <si>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</si>
  <si>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</si>
  <si>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</si>
  <si>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</si>
  <si>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</si>
  <si>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</si>
  <si>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</si>
  <si>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</si>
  <si>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</si>
  <si>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</si>
  <si>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</si>
  <si>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</si>
  <si>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</si>
  <si>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</si>
  <si>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</si>
  <si>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</si>
  <si>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</si>
  <si>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</si>
  <si>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</si>
  <si>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</si>
  <si>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</si>
  <si>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</si>
  <si>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</si>
  <si>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</si>
  <si>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</si>
  <si>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</si>
  <si>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</si>
  <si>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</si>
  <si>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</si>
  <si>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</si>
  <si>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</si>
  <si>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</si>
  <si>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</si>
  <si>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</si>
  <si>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</si>
  <si>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</si>
  <si>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</si>
  <si>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</si>
  <si>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</si>
  <si>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</si>
  <si>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</si>
  <si>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</si>
  <si>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</si>
  <si>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</si>
  <si>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</si>
  <si>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</si>
  <si>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</si>
  <si>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</si>
  <si>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</si>
  <si>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</si>
  <si>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</si>
  <si>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</si>
  <si>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</si>
  <si>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</si>
  <si>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</si>
  <si>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</si>
  <si>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</si>
  <si>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</si>
  <si>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</si>
  <si>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</si>
  <si>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</si>
  <si>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</si>
  <si>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</si>
  <si>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</si>
  <si>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</si>
  <si>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</si>
  <si>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</si>
  <si>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</si>
  <si>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</si>
  <si>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</si>
  <si>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</si>
  <si>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SANTA ISABEL</t>
  </si>
  <si>
    <t>Del 01 de Enero al 31 de Diciembre de 2024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</si>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</sst>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rgb="FF1D1C1D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view="pageBreakPreview" topLeftCell="A73" zoomScale="87" zoomScaleNormal="80" zoomScaleSheetLayoutView="87" workbookViewId="0">
      <selection activeCell="F88" sqref="F8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5.85546875" style="1" customWidth="1"/>
    <col min="4" max="4" width="13.28515625" style="1" bestFit="1" customWidth="1"/>
    <col min="5" max="5" width="15" style="1" customWidth="1"/>
    <col min="6" max="7" width="14.42578125" style="1" bestFit="1" customWidth="1"/>
    <col min="8" max="8" width="17.425781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87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1432230.16</v>
      </c>
      <c r="D9" s="16">
        <f>SUM(D10:D16)</f>
        <v>0</v>
      </c>
      <c r="E9" s="16">
        <f t="shared" ref="E9:E26" si="0">C9+D9</f>
        <v>1432230.16</v>
      </c>
      <c r="F9" s="16">
        <f>SUM(F10:F16)</f>
        <v>1376496.4300000002</v>
      </c>
      <c r="G9" s="16">
        <f>SUM(G10:G16)</f>
        <v>1376496.4300000002</v>
      </c>
      <c r="H9" s="16">
        <f t="shared" ref="H9:H40" si="1">E9-F9</f>
        <v>55733.729999999749</v>
      </c>
    </row>
    <row r="10" spans="2:9" ht="12" customHeight="1" x14ac:dyDescent="0.2">
      <c r="B10" s="11" t="s">
        <v>14</v>
      </c>
      <c r="C10" s="12">
        <v>713289.41</v>
      </c>
      <c r="D10" s="13">
        <v>0</v>
      </c>
      <c r="E10" s="18">
        <f t="shared" si="0"/>
        <v>713289.41</v>
      </c>
      <c r="F10" s="12">
        <v>684708.13</v>
      </c>
      <c r="G10" s="12">
        <v>684708.13</v>
      </c>
      <c r="H10" s="20">
        <f t="shared" si="1"/>
        <v>28581.280000000028</v>
      </c>
    </row>
    <row r="11" spans="2:9" ht="12" customHeight="1" x14ac:dyDescent="0.2">
      <c r="B11" s="11" t="s">
        <v>15</v>
      </c>
      <c r="C11" s="12">
        <v>48642.74</v>
      </c>
      <c r="D11" s="13">
        <v>0</v>
      </c>
      <c r="E11" s="18">
        <f t="shared" si="0"/>
        <v>48642.74</v>
      </c>
      <c r="F11" s="12">
        <v>46876.75</v>
      </c>
      <c r="G11" s="12">
        <v>46876.75</v>
      </c>
      <c r="H11" s="20">
        <f t="shared" si="1"/>
        <v>1765.989999999998</v>
      </c>
    </row>
    <row r="12" spans="2:9" ht="12" customHeight="1" x14ac:dyDescent="0.2">
      <c r="B12" s="11" t="s">
        <v>16</v>
      </c>
      <c r="C12" s="12">
        <v>429793.59</v>
      </c>
      <c r="D12" s="13">
        <v>0</v>
      </c>
      <c r="E12" s="18">
        <f t="shared" si="0"/>
        <v>429793.59</v>
      </c>
      <c r="F12" s="12">
        <v>368045.76</v>
      </c>
      <c r="G12" s="12">
        <v>368045.76</v>
      </c>
      <c r="H12" s="20">
        <f t="shared" si="1"/>
        <v>61747.830000000016</v>
      </c>
    </row>
    <row r="13" spans="2:9" ht="12" customHeight="1" x14ac:dyDescent="0.2">
      <c r="B13" s="11" t="s">
        <v>17</v>
      </c>
      <c r="C13" s="12">
        <v>205996.92</v>
      </c>
      <c r="D13" s="13">
        <v>0</v>
      </c>
      <c r="E13" s="18">
        <f>C13+D13</f>
        <v>205996.92</v>
      </c>
      <c r="F13" s="12">
        <v>190044.84</v>
      </c>
      <c r="G13" s="12">
        <v>190044.84</v>
      </c>
      <c r="H13" s="20">
        <f t="shared" si="1"/>
        <v>15952.080000000016</v>
      </c>
    </row>
    <row r="14" spans="2:9" ht="12" customHeight="1" x14ac:dyDescent="0.2">
      <c r="B14" s="11" t="s">
        <v>18</v>
      </c>
      <c r="C14" s="12">
        <v>34507.5</v>
      </c>
      <c r="D14" s="13">
        <v>0</v>
      </c>
      <c r="E14" s="18">
        <f t="shared" si="0"/>
        <v>34507.5</v>
      </c>
      <c r="F14" s="12">
        <v>79465.5</v>
      </c>
      <c r="G14" s="12">
        <v>79465.5</v>
      </c>
      <c r="H14" s="20">
        <f t="shared" si="1"/>
        <v>-44958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7355.45</v>
      </c>
      <c r="G16" s="12">
        <v>7355.45</v>
      </c>
      <c r="H16" s="20">
        <f t="shared" si="1"/>
        <v>-7355.45</v>
      </c>
    </row>
    <row r="17" spans="2:8" ht="24" customHeight="1" x14ac:dyDescent="0.2">
      <c r="B17" s="6" t="s">
        <v>21</v>
      </c>
      <c r="C17" s="16">
        <f>SUM(C18:C26)</f>
        <v>870416.05</v>
      </c>
      <c r="D17" s="16">
        <f>SUM(D18:D26)</f>
        <v>0</v>
      </c>
      <c r="E17" s="16">
        <f t="shared" si="0"/>
        <v>870416.05</v>
      </c>
      <c r="F17" s="16">
        <f>SUM(F18:F26)</f>
        <v>1231841.74</v>
      </c>
      <c r="G17" s="16">
        <f>SUM(G18:G26)</f>
        <v>1231841.74</v>
      </c>
      <c r="H17" s="16">
        <f t="shared" si="1"/>
        <v>-361425.68999999994</v>
      </c>
    </row>
    <row r="18" spans="2:8" ht="24" x14ac:dyDescent="0.2">
      <c r="B18" s="9" t="s">
        <v>22</v>
      </c>
      <c r="C18" s="12">
        <v>71677.02</v>
      </c>
      <c r="D18" s="13">
        <v>0</v>
      </c>
      <c r="E18" s="18">
        <f t="shared" si="0"/>
        <v>71677.02</v>
      </c>
      <c r="F18" s="12">
        <v>64951.71</v>
      </c>
      <c r="G18" s="12">
        <v>64951.71</v>
      </c>
      <c r="H18" s="20">
        <f t="shared" si="1"/>
        <v>6725.3100000000049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13500</v>
      </c>
      <c r="G21" s="12">
        <v>13500</v>
      </c>
      <c r="H21" s="20">
        <f t="shared" si="1"/>
        <v>-13500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349915.27</v>
      </c>
      <c r="D23" s="13">
        <v>0</v>
      </c>
      <c r="E23" s="18">
        <f t="shared" si="0"/>
        <v>349915.27</v>
      </c>
      <c r="F23" s="12">
        <v>291546.34000000003</v>
      </c>
      <c r="G23" s="12">
        <v>291546.34000000003</v>
      </c>
      <c r="H23" s="20">
        <f t="shared" si="1"/>
        <v>58368.929999999993</v>
      </c>
    </row>
    <row r="24" spans="2:8" ht="12" customHeight="1" x14ac:dyDescent="0.2">
      <c r="B24" s="9" t="s">
        <v>28</v>
      </c>
      <c r="C24" s="12">
        <v>13496.17</v>
      </c>
      <c r="D24" s="13">
        <v>0</v>
      </c>
      <c r="E24" s="18">
        <f t="shared" si="0"/>
        <v>13496.17</v>
      </c>
      <c r="F24" s="12">
        <v>11199.49</v>
      </c>
      <c r="G24" s="12">
        <v>11199.49</v>
      </c>
      <c r="H24" s="20">
        <f t="shared" si="1"/>
        <v>2296.6800000000003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435327.59</v>
      </c>
      <c r="D26" s="13">
        <v>0</v>
      </c>
      <c r="E26" s="18">
        <f t="shared" si="0"/>
        <v>435327.59</v>
      </c>
      <c r="F26" s="12">
        <v>850644.2</v>
      </c>
      <c r="G26" s="12">
        <v>850644.2</v>
      </c>
      <c r="H26" s="20">
        <f t="shared" si="1"/>
        <v>-415316.60999999993</v>
      </c>
    </row>
    <row r="27" spans="2:8" ht="20.100000000000001" customHeight="1" x14ac:dyDescent="0.2">
      <c r="B27" s="6" t="s">
        <v>31</v>
      </c>
      <c r="C27" s="16">
        <f>SUM(C28:C36)</f>
        <v>1599346.0800000003</v>
      </c>
      <c r="D27" s="16">
        <f>SUM(D28:D36)</f>
        <v>0</v>
      </c>
      <c r="E27" s="16">
        <f>D27+C27</f>
        <v>1599346.0800000003</v>
      </c>
      <c r="F27" s="16">
        <f>SUM(F28:F36)</f>
        <v>1858272.9000000001</v>
      </c>
      <c r="G27" s="16">
        <f>SUM(G28:G36)</f>
        <v>1858272.9000000001</v>
      </c>
      <c r="H27" s="16">
        <f t="shared" si="1"/>
        <v>-258926.81999999983</v>
      </c>
    </row>
    <row r="28" spans="2:8" x14ac:dyDescent="0.2">
      <c r="B28" s="9" t="s">
        <v>32</v>
      </c>
      <c r="C28" s="12">
        <v>1040128.39</v>
      </c>
      <c r="D28" s="13">
        <v>0</v>
      </c>
      <c r="E28" s="18">
        <f t="shared" ref="E28:E36" si="2">C28+D28</f>
        <v>1040128.39</v>
      </c>
      <c r="F28" s="12">
        <v>964205.59</v>
      </c>
      <c r="G28" s="12">
        <v>964205.59</v>
      </c>
      <c r="H28" s="20">
        <f t="shared" si="1"/>
        <v>75922.800000000047</v>
      </c>
    </row>
    <row r="29" spans="2:8" x14ac:dyDescent="0.2">
      <c r="B29" s="9" t="s">
        <v>33</v>
      </c>
      <c r="C29" s="12">
        <v>143000</v>
      </c>
      <c r="D29" s="13">
        <v>0</v>
      </c>
      <c r="E29" s="18">
        <f t="shared" si="2"/>
        <v>143000</v>
      </c>
      <c r="F29" s="12">
        <v>156324.97</v>
      </c>
      <c r="G29" s="12">
        <v>156324.97</v>
      </c>
      <c r="H29" s="20">
        <f t="shared" si="1"/>
        <v>-13324.970000000001</v>
      </c>
    </row>
    <row r="30" spans="2:8" ht="12" customHeight="1" x14ac:dyDescent="0.2">
      <c r="B30" s="9" t="s">
        <v>34</v>
      </c>
      <c r="C30" s="12">
        <v>283242.44</v>
      </c>
      <c r="D30" s="13">
        <v>0</v>
      </c>
      <c r="E30" s="18">
        <f t="shared" si="2"/>
        <v>283242.44</v>
      </c>
      <c r="F30" s="12">
        <v>201572.5</v>
      </c>
      <c r="G30" s="12">
        <v>201572.5</v>
      </c>
      <c r="H30" s="20">
        <f t="shared" si="1"/>
        <v>81669.94</v>
      </c>
    </row>
    <row r="31" spans="2:8" x14ac:dyDescent="0.2">
      <c r="B31" s="9" t="s">
        <v>35</v>
      </c>
      <c r="C31" s="12">
        <v>29985.27</v>
      </c>
      <c r="D31" s="13">
        <v>0</v>
      </c>
      <c r="E31" s="18">
        <f t="shared" si="2"/>
        <v>29985.27</v>
      </c>
      <c r="F31" s="12">
        <v>23809.61</v>
      </c>
      <c r="G31" s="12">
        <v>23809.61</v>
      </c>
      <c r="H31" s="20">
        <f t="shared" si="1"/>
        <v>6175.66</v>
      </c>
    </row>
    <row r="32" spans="2:8" ht="24" x14ac:dyDescent="0.2">
      <c r="B32" s="9" t="s">
        <v>36</v>
      </c>
      <c r="C32" s="12">
        <v>86206.8</v>
      </c>
      <c r="D32" s="13">
        <v>0</v>
      </c>
      <c r="E32" s="18">
        <f t="shared" si="2"/>
        <v>86206.8</v>
      </c>
      <c r="F32" s="12">
        <v>249988.42</v>
      </c>
      <c r="G32" s="12">
        <v>249988.42</v>
      </c>
      <c r="H32" s="20">
        <f t="shared" si="1"/>
        <v>-163781.62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16417.09</v>
      </c>
      <c r="D34" s="13">
        <v>0</v>
      </c>
      <c r="E34" s="18">
        <f t="shared" si="2"/>
        <v>16417.09</v>
      </c>
      <c r="F34" s="12">
        <v>75775.039999999994</v>
      </c>
      <c r="G34" s="12">
        <v>75775.039999999994</v>
      </c>
      <c r="H34" s="20">
        <f t="shared" si="1"/>
        <v>-59357.95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366.09</v>
      </c>
      <c r="D36" s="13">
        <v>0</v>
      </c>
      <c r="E36" s="18">
        <f t="shared" si="2"/>
        <v>366.09</v>
      </c>
      <c r="F36" s="12">
        <v>186596.77</v>
      </c>
      <c r="G36" s="12">
        <v>186596.77</v>
      </c>
      <c r="H36" s="20">
        <f t="shared" si="1"/>
        <v>-186230.68</v>
      </c>
    </row>
    <row r="37" spans="2:8" ht="20.100000000000001" customHeight="1" x14ac:dyDescent="0.2">
      <c r="B37" s="7" t="s">
        <v>41</v>
      </c>
      <c r="C37" s="16">
        <f>SUM(C38:C46)</f>
        <v>245656.02</v>
      </c>
      <c r="D37" s="16">
        <f>SUM(D38:D46)</f>
        <v>0</v>
      </c>
      <c r="E37" s="16">
        <f>C37+D37</f>
        <v>245656.02</v>
      </c>
      <c r="F37" s="16">
        <f>SUM(F38:F46)</f>
        <v>0</v>
      </c>
      <c r="G37" s="16">
        <f>SUM(G38:G46)</f>
        <v>0</v>
      </c>
      <c r="H37" s="16">
        <f t="shared" si="1"/>
        <v>245656.02</v>
      </c>
    </row>
    <row r="38" spans="2:8" ht="12" customHeight="1" x14ac:dyDescent="0.2">
      <c r="B38" s="9" t="s">
        <v>42</v>
      </c>
      <c r="C38" s="12">
        <v>245656.02</v>
      </c>
      <c r="D38" s="13">
        <v>0</v>
      </c>
      <c r="E38" s="18">
        <f t="shared" ref="E38:E79" si="3">C38+D38</f>
        <v>245656.02</v>
      </c>
      <c r="F38" s="12">
        <v>0</v>
      </c>
      <c r="G38" s="12">
        <v>0</v>
      </c>
      <c r="H38" s="20">
        <f t="shared" si="1"/>
        <v>245656.02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137242.85999999999</v>
      </c>
      <c r="D57" s="16">
        <f>SUM(D58:D60)</f>
        <v>0</v>
      </c>
      <c r="E57" s="16">
        <f t="shared" si="3"/>
        <v>137242.85999999999</v>
      </c>
      <c r="F57" s="16">
        <f>SUM(F58:F60)</f>
        <v>0</v>
      </c>
      <c r="G57" s="16">
        <f>SUM(G58:G60)</f>
        <v>0</v>
      </c>
      <c r="H57" s="16">
        <f t="shared" si="4"/>
        <v>137242.85999999999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137242.85999999999</v>
      </c>
      <c r="D59" s="13">
        <v>0</v>
      </c>
      <c r="E59" s="18">
        <f t="shared" si="3"/>
        <v>137242.85999999999</v>
      </c>
      <c r="F59" s="12">
        <v>0</v>
      </c>
      <c r="G59" s="12">
        <v>0</v>
      </c>
      <c r="H59" s="18">
        <f t="shared" si="4"/>
        <v>137242.85999999999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4284891.1700000009</v>
      </c>
      <c r="D81" s="22">
        <f>SUM(D73,D69,D61,D57,D47,D37,D27,D17,D9)</f>
        <v>0</v>
      </c>
      <c r="E81" s="22">
        <f>C81+D81</f>
        <v>4284891.1700000009</v>
      </c>
      <c r="F81" s="22">
        <f>SUM(F73,F69,F61,F57,F47,F37,F17,F27,F9)</f>
        <v>4466611.07</v>
      </c>
      <c r="G81" s="22">
        <f>SUM(G73,G69,G61,G57,G47,G37,G27,G17,G9)</f>
        <v>4466611.07</v>
      </c>
      <c r="H81" s="22">
        <f t="shared" si="5"/>
        <v>-181719.89999999944</v>
      </c>
    </row>
    <row r="83" spans="2:8" s="23" customFormat="1" x14ac:dyDescent="0.2">
      <c r="B83" s="42" t="s">
        <v>88</v>
      </c>
      <c r="C83" s="43"/>
      <c r="D83" s="43"/>
    </row>
    <row r="84" spans="2:8" s="23" customFormat="1" x14ac:dyDescent="0.2">
      <c r="B84" s="43"/>
      <c r="C84" s="43"/>
      <c r="D84" s="43"/>
    </row>
    <row r="85" spans="2:8" s="23" customFormat="1" x14ac:dyDescent="0.2">
      <c r="B85" s="44"/>
      <c r="C85" s="43"/>
      <c r="D85" s="43"/>
    </row>
    <row r="86" spans="2:8" s="23" customFormat="1" x14ac:dyDescent="0.2">
      <c r="B86" s="43"/>
      <c r="C86" s="43"/>
      <c r="D86" s="43"/>
    </row>
    <row r="87" spans="2:8" s="23" customFormat="1" x14ac:dyDescent="0.2">
      <c r="B87" s="43"/>
      <c r="C87" s="43"/>
      <c r="D87" s="43"/>
    </row>
    <row r="88" spans="2:8" s="23" customFormat="1" x14ac:dyDescent="0.2">
      <c r="B88" s="43"/>
      <c r="C88" s="43"/>
      <c r="D88" s="43"/>
      <c r="E88" s="24"/>
    </row>
    <row r="89" spans="2:8" s="23" customFormat="1" x14ac:dyDescent="0.2">
      <c r="B89" s="43"/>
      <c r="C89" s="43"/>
      <c r="D89" s="43"/>
    </row>
    <row r="90" spans="2:8" s="23" customFormat="1" x14ac:dyDescent="0.2">
      <c r="B90" s="43" t="s">
        <v>89</v>
      </c>
      <c r="C90" s="43"/>
      <c r="D90" s="43" t="s">
        <v>90</v>
      </c>
    </row>
    <row r="91" spans="2:8" s="23" customFormat="1" x14ac:dyDescent="0.2">
      <c r="B91" s="43" t="s">
        <v>91</v>
      </c>
      <c r="C91" s="43"/>
      <c r="D91" s="43" t="s">
        <v>92</v>
      </c>
    </row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57" orientation="portrait" r:id="rId1"/>
  <colBreaks count="1" manualBreakCount="1">
    <brk id="9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2025-02-04T20:01:16Z</cp:lastPrinted>
  <dcterms:created xsi:type="dcterms:W3CDTF">2019-12-04T16:22:52Z</dcterms:created>
  <dcterms:modified xsi:type="dcterms:W3CDTF">2025-02-04T20:01:20Z</dcterms:modified>
</cp:coreProperties>
</file>